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AÑO 2024\Portal 2024\NOVIEMBRE 2024\"/>
    </mc:Choice>
  </mc:AlternateContent>
  <xr:revisionPtr revIDLastSave="0" documentId="13_ncr:1_{7DF55402-E76D-40E6-891D-AF7C186EA22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OVIEMBRE 2024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0" i="13" l="1"/>
  <c r="Q60" i="13"/>
  <c r="O60" i="13"/>
  <c r="N60" i="13"/>
  <c r="M60" i="13"/>
  <c r="L60" i="13"/>
  <c r="K60" i="13"/>
  <c r="J60" i="13"/>
  <c r="I60" i="13"/>
  <c r="H60" i="13"/>
  <c r="G60" i="13"/>
  <c r="T59" i="13"/>
  <c r="S59" i="13"/>
  <c r="R59" i="13"/>
  <c r="P59" i="13"/>
  <c r="T58" i="13"/>
  <c r="S58" i="13"/>
  <c r="P58" i="13"/>
  <c r="T57" i="13"/>
  <c r="S57" i="13"/>
  <c r="P57" i="13"/>
  <c r="T55" i="13"/>
  <c r="S55" i="13"/>
  <c r="R55" i="13"/>
  <c r="P55" i="13"/>
  <c r="T54" i="13"/>
  <c r="S54" i="13"/>
  <c r="R54" i="13"/>
  <c r="P54" i="13"/>
  <c r="T53" i="13"/>
  <c r="S53" i="13"/>
  <c r="R53" i="13"/>
  <c r="P53" i="13"/>
  <c r="T52" i="13"/>
  <c r="S52" i="13"/>
  <c r="R52" i="13"/>
  <c r="P52" i="13"/>
  <c r="T50" i="13"/>
  <c r="S50" i="13"/>
  <c r="R50" i="13"/>
  <c r="P50" i="13"/>
  <c r="T49" i="13"/>
  <c r="S49" i="13"/>
  <c r="R49" i="13"/>
  <c r="P49" i="13"/>
  <c r="T47" i="13"/>
  <c r="S47" i="13"/>
  <c r="R47" i="13"/>
  <c r="P47" i="13"/>
  <c r="T46" i="13"/>
  <c r="S46" i="13"/>
  <c r="R46" i="13"/>
  <c r="P46" i="13"/>
  <c r="T45" i="13"/>
  <c r="S45" i="13"/>
  <c r="R45" i="13"/>
  <c r="P45" i="13"/>
  <c r="T44" i="13"/>
  <c r="S44" i="13"/>
  <c r="R44" i="13"/>
  <c r="P44" i="13"/>
  <c r="T42" i="13"/>
  <c r="T41" i="13"/>
  <c r="S41" i="13"/>
  <c r="P41" i="13"/>
  <c r="T40" i="13"/>
  <c r="T39" i="13"/>
  <c r="S39" i="13"/>
  <c r="R39" i="13"/>
  <c r="P39" i="13"/>
  <c r="T38" i="13"/>
  <c r="S38" i="13"/>
  <c r="P38" i="13"/>
  <c r="S37" i="13"/>
  <c r="R37" i="13"/>
  <c r="T37" i="13" s="1"/>
  <c r="P37" i="13"/>
  <c r="T36" i="13"/>
  <c r="S36" i="13"/>
  <c r="R36" i="13"/>
  <c r="P36" i="13"/>
  <c r="T35" i="13"/>
  <c r="S35" i="13"/>
  <c r="R35" i="13"/>
  <c r="P35" i="13"/>
  <c r="T34" i="13"/>
  <c r="S34" i="13"/>
  <c r="R34" i="13"/>
  <c r="P34" i="13"/>
  <c r="T33" i="13"/>
  <c r="S33" i="13"/>
  <c r="R33" i="13"/>
  <c r="P33" i="13"/>
  <c r="T32" i="13"/>
  <c r="S32" i="13"/>
  <c r="R32" i="13"/>
  <c r="P32" i="13"/>
  <c r="T31" i="13"/>
  <c r="S31" i="13"/>
  <c r="R31" i="13"/>
  <c r="P31" i="13"/>
  <c r="T30" i="13"/>
  <c r="S30" i="13"/>
  <c r="R30" i="13"/>
  <c r="P30" i="13"/>
  <c r="T29" i="13"/>
  <c r="S29" i="13"/>
  <c r="R29" i="13"/>
  <c r="P29" i="13"/>
  <c r="T28" i="13"/>
  <c r="S28" i="13"/>
  <c r="R28" i="13"/>
  <c r="P28" i="13"/>
  <c r="T27" i="13"/>
  <c r="S27" i="13"/>
  <c r="R27" i="13"/>
  <c r="P27" i="13"/>
  <c r="T26" i="13"/>
  <c r="S26" i="13"/>
  <c r="R26" i="13"/>
  <c r="P26" i="13"/>
  <c r="T25" i="13"/>
  <c r="S25" i="13"/>
  <c r="R25" i="13"/>
  <c r="P25" i="13"/>
  <c r="T24" i="13"/>
  <c r="S24" i="13"/>
  <c r="R24" i="13"/>
  <c r="P24" i="13"/>
  <c r="T23" i="13"/>
  <c r="S23" i="13"/>
  <c r="R23" i="13"/>
  <c r="P23" i="13"/>
  <c r="T22" i="13"/>
  <c r="S22" i="13"/>
  <c r="R22" i="13"/>
  <c r="P22" i="13"/>
  <c r="T21" i="13"/>
  <c r="S21" i="13"/>
  <c r="R21" i="13"/>
  <c r="P21" i="13"/>
  <c r="T20" i="13"/>
  <c r="S20" i="13"/>
  <c r="R20" i="13"/>
  <c r="P20" i="13"/>
  <c r="T19" i="13"/>
  <c r="S19" i="13"/>
  <c r="R19" i="13"/>
  <c r="P19" i="13"/>
  <c r="T18" i="13"/>
  <c r="S18" i="13"/>
  <c r="R18" i="13"/>
  <c r="P18" i="13"/>
  <c r="P60" i="13" s="1"/>
  <c r="T60" i="13" l="1"/>
  <c r="R60" i="13"/>
</calcChain>
</file>

<file path=xl/sharedStrings.xml><?xml version="1.0" encoding="utf-8"?>
<sst xmlns="http://schemas.openxmlformats.org/spreadsheetml/2006/main" count="224" uniqueCount="83">
  <si>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</si>
  <si>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</si>
  <si>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</si>
  <si>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</si>
  <si>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</si>
  <si>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</si>
  <si>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</si>
  <si>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</si>
  <si>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</si>
  <si>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</si>
  <si>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</si>
  <si>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</si>
  <si>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</si>
  <si>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</si>
  <si>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</si>
  <si>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</si>
  <si>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</si>
  <si>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</si>
  <si>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</si>
  <si>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</si>
  <si>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</si>
  <si>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</si>
  <si>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</si>
  <si>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</si>
  <si>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</si>
  <si>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</si>
  <si>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</si>
  <si>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</si>
  <si>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</si>
  <si>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</si>
  <si>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</si>
  <si>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</si>
  <si>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</si>
  <si>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</si>
  <si>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</si>
  <si>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</si>
  <si>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</si>
  <si>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</si>
  <si>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</si>
  <si>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</si>
  <si>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</si>
  <si>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</si>
  <si>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</si>
  <si>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</si>
  <si>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</si>
  <si>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</si>
  <si>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</si>
  <si>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</si>
  <si>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</si>
  <si>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</si>
  <si>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</si>
  <si>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</si>
  <si>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</si>
  <si>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</si>
  <si>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</si>
  <si>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</si>
  <si>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</si>
  <si>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</si>
  <si>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</si>
  <si>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</si>
  <si>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</si>
  <si>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</si>
  <si>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</si>
  <si>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</si>
  <si>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</si>
  <si>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</si>
  <si>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</si>
  <si>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</si>
  <si>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</si>
  <si>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</si>
  <si>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</si>
  <si>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</si>
  <si>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</si>
  <si>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</si>
  <si>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</si>
  <si>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</si>
  <si>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</si>
  <si>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</si>
  <si>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</si>
  <si>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BRANDOL MARTINEZ FORTUNA</t>
  </si>
  <si>
    <t>BERNABEL DE LA CRUZ JOSE</t>
  </si>
  <si>
    <t>RUMALDO NOEL ACOSTA MIRANDA</t>
  </si>
  <si>
    <t>Nómina Personal Vigilancia Militar - NOVIEMBRE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</si>
</sst>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09F955-DA30-40DE-9E0B-7FE8F8A8BC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A79B-ADEC-4510-A262-802C8F710516}">
  <sheetPr>
    <pageSetUpPr fitToPage="1"/>
  </sheetPr>
  <dimension ref="A1:U60"/>
  <sheetViews>
    <sheetView showGridLines="0" tabSelected="1" zoomScaleNormal="100" workbookViewId="0">
      <selection activeCell="C65" sqref="C65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69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1" s="4" customFormat="1" ht="18" customHeight="1" x14ac:dyDescent="0.2">
      <c r="A11" s="38" t="s">
        <v>63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25"/>
    </row>
    <row r="12" spans="1:21" s="4" customFormat="1" ht="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spans="1:21" s="4" customFormat="1" ht="15.75" x14ac:dyDescent="0.25">
      <c r="A13" s="39" t="s">
        <v>82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1" x14ac:dyDescent="0.2">
      <c r="A14" s="40" t="s">
        <v>76</v>
      </c>
      <c r="B14" s="41"/>
      <c r="C14" s="41" t="s">
        <v>1</v>
      </c>
      <c r="D14" s="41" t="s">
        <v>2</v>
      </c>
      <c r="E14" s="42" t="s">
        <v>3</v>
      </c>
      <c r="F14" s="42" t="s">
        <v>4</v>
      </c>
      <c r="G14" s="43" t="s">
        <v>5</v>
      </c>
      <c r="H14" s="43" t="s">
        <v>6</v>
      </c>
      <c r="I14" s="43" t="s">
        <v>7</v>
      </c>
      <c r="J14" s="42" t="s">
        <v>8</v>
      </c>
      <c r="K14" s="42"/>
      <c r="L14" s="42"/>
      <c r="M14" s="42"/>
      <c r="N14" s="42"/>
      <c r="O14" s="42"/>
      <c r="P14" s="42"/>
      <c r="Q14" s="29"/>
      <c r="R14" s="47" t="s">
        <v>9</v>
      </c>
      <c r="S14" s="47"/>
      <c r="T14" s="43" t="s">
        <v>10</v>
      </c>
    </row>
    <row r="15" spans="1:21" x14ac:dyDescent="0.2">
      <c r="A15" s="40"/>
      <c r="B15" s="41"/>
      <c r="C15" s="41"/>
      <c r="D15" s="41"/>
      <c r="E15" s="42"/>
      <c r="F15" s="42"/>
      <c r="G15" s="43"/>
      <c r="H15" s="43"/>
      <c r="I15" s="43"/>
      <c r="J15" s="44" t="s">
        <v>11</v>
      </c>
      <c r="K15" s="44"/>
      <c r="L15" s="7"/>
      <c r="M15" s="44" t="s">
        <v>12</v>
      </c>
      <c r="N15" s="44"/>
      <c r="O15" s="45" t="s">
        <v>13</v>
      </c>
      <c r="P15" s="45" t="s">
        <v>14</v>
      </c>
      <c r="Q15" s="45" t="s">
        <v>15</v>
      </c>
      <c r="R15" s="45" t="s">
        <v>16</v>
      </c>
      <c r="S15" s="45" t="s">
        <v>17</v>
      </c>
      <c r="T15" s="43"/>
    </row>
    <row r="16" spans="1:21" s="8" customFormat="1" ht="36" x14ac:dyDescent="0.2">
      <c r="A16" s="40"/>
      <c r="B16" s="41" t="s">
        <v>18</v>
      </c>
      <c r="C16" s="41"/>
      <c r="D16" s="41"/>
      <c r="E16" s="42"/>
      <c r="F16" s="42"/>
      <c r="G16" s="43"/>
      <c r="H16" s="43"/>
      <c r="I16" s="43"/>
      <c r="J16" s="28" t="s">
        <v>19</v>
      </c>
      <c r="K16" s="28" t="s">
        <v>20</v>
      </c>
      <c r="L16" s="27" t="s">
        <v>21</v>
      </c>
      <c r="M16" s="28" t="s">
        <v>22</v>
      </c>
      <c r="N16" s="28" t="s">
        <v>23</v>
      </c>
      <c r="O16" s="45"/>
      <c r="P16" s="45"/>
      <c r="Q16" s="45"/>
      <c r="R16" s="45"/>
      <c r="S16" s="45"/>
      <c r="T16" s="43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3" t="s">
        <v>25</v>
      </c>
      <c r="C18" s="31" t="s">
        <v>26</v>
      </c>
      <c r="D18" s="16" t="s">
        <v>27</v>
      </c>
      <c r="E18" s="17" t="s">
        <v>28</v>
      </c>
      <c r="F18" s="17" t="s">
        <v>29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18000</v>
      </c>
      <c r="U18" s="36"/>
    </row>
    <row r="19" spans="1:21" x14ac:dyDescent="0.2">
      <c r="A19" s="15">
        <v>2</v>
      </c>
      <c r="B19" s="33" t="s">
        <v>25</v>
      </c>
      <c r="C19" s="31" t="s">
        <v>30</v>
      </c>
      <c r="D19" s="16" t="s">
        <v>27</v>
      </c>
      <c r="E19" s="17" t="s">
        <v>28</v>
      </c>
      <c r="F19" s="17" t="s">
        <v>29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6"/>
    </row>
    <row r="20" spans="1:21" x14ac:dyDescent="0.2">
      <c r="A20" s="15">
        <v>3</v>
      </c>
      <c r="B20" s="33" t="s">
        <v>25</v>
      </c>
      <c r="C20" s="31" t="s">
        <v>65</v>
      </c>
      <c r="D20" s="16" t="s">
        <v>27</v>
      </c>
      <c r="E20" s="17" t="s">
        <v>28</v>
      </c>
      <c r="F20" s="17" t="s">
        <v>29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6"/>
    </row>
    <row r="21" spans="1:21" x14ac:dyDescent="0.2">
      <c r="A21" s="15">
        <v>4</v>
      </c>
      <c r="B21" s="33" t="s">
        <v>25</v>
      </c>
      <c r="C21" s="31" t="s">
        <v>31</v>
      </c>
      <c r="D21" s="16" t="s">
        <v>27</v>
      </c>
      <c r="E21" s="17" t="s">
        <v>28</v>
      </c>
      <c r="F21" s="17" t="s">
        <v>29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6"/>
    </row>
    <row r="22" spans="1:21" x14ac:dyDescent="0.2">
      <c r="A22" s="15">
        <v>5</v>
      </c>
      <c r="B22" s="33" t="s">
        <v>25</v>
      </c>
      <c r="C22" s="31" t="s">
        <v>32</v>
      </c>
      <c r="D22" s="16" t="s">
        <v>27</v>
      </c>
      <c r="E22" s="17" t="s">
        <v>28</v>
      </c>
      <c r="F22" s="17" t="s">
        <v>29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6"/>
    </row>
    <row r="23" spans="1:21" x14ac:dyDescent="0.2">
      <c r="A23" s="15">
        <v>6</v>
      </c>
      <c r="B23" s="33" t="s">
        <v>25</v>
      </c>
      <c r="C23" s="31" t="s">
        <v>33</v>
      </c>
      <c r="D23" s="16" t="s">
        <v>27</v>
      </c>
      <c r="E23" s="17" t="s">
        <v>28</v>
      </c>
      <c r="F23" s="17" t="s">
        <v>29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6"/>
    </row>
    <row r="24" spans="1:21" x14ac:dyDescent="0.2">
      <c r="A24" s="15">
        <v>7</v>
      </c>
      <c r="B24" s="33" t="s">
        <v>25</v>
      </c>
      <c r="C24" s="31" t="s">
        <v>34</v>
      </c>
      <c r="D24" s="16" t="s">
        <v>27</v>
      </c>
      <c r="E24" s="17" t="s">
        <v>28</v>
      </c>
      <c r="F24" s="17" t="s">
        <v>29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6"/>
    </row>
    <row r="25" spans="1:21" x14ac:dyDescent="0.2">
      <c r="A25" s="15">
        <v>8</v>
      </c>
      <c r="B25" s="33" t="s">
        <v>25</v>
      </c>
      <c r="C25" s="31" t="s">
        <v>35</v>
      </c>
      <c r="D25" s="16" t="s">
        <v>27</v>
      </c>
      <c r="E25" s="17" t="s">
        <v>28</v>
      </c>
      <c r="F25" s="17" t="s">
        <v>29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6"/>
    </row>
    <row r="26" spans="1:21" x14ac:dyDescent="0.2">
      <c r="A26" s="15">
        <v>9</v>
      </c>
      <c r="B26" s="33" t="s">
        <v>25</v>
      </c>
      <c r="C26" s="31" t="s">
        <v>64</v>
      </c>
      <c r="D26" s="16" t="s">
        <v>27</v>
      </c>
      <c r="E26" s="17" t="s">
        <v>28</v>
      </c>
      <c r="F26" s="17" t="s">
        <v>29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6"/>
    </row>
    <row r="27" spans="1:21" x14ac:dyDescent="0.2">
      <c r="A27" s="15">
        <v>10</v>
      </c>
      <c r="B27" s="33" t="s">
        <v>25</v>
      </c>
      <c r="C27" s="31" t="s">
        <v>36</v>
      </c>
      <c r="D27" s="16" t="s">
        <v>37</v>
      </c>
      <c r="E27" s="17" t="s">
        <v>28</v>
      </c>
      <c r="F27" s="17" t="s">
        <v>29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6"/>
    </row>
    <row r="28" spans="1:21" x14ac:dyDescent="0.2">
      <c r="A28" s="15">
        <v>11</v>
      </c>
      <c r="B28" s="33" t="s">
        <v>25</v>
      </c>
      <c r="C28" s="31" t="s">
        <v>38</v>
      </c>
      <c r="D28" s="16" t="s">
        <v>37</v>
      </c>
      <c r="E28" s="17" t="s">
        <v>28</v>
      </c>
      <c r="F28" s="17" t="s">
        <v>29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6"/>
    </row>
    <row r="29" spans="1:21" x14ac:dyDescent="0.2">
      <c r="A29" s="15">
        <v>12</v>
      </c>
      <c r="B29" s="33" t="s">
        <v>25</v>
      </c>
      <c r="C29" s="31" t="s">
        <v>39</v>
      </c>
      <c r="D29" s="16" t="s">
        <v>27</v>
      </c>
      <c r="E29" s="17" t="s">
        <v>28</v>
      </c>
      <c r="F29" s="17" t="s">
        <v>29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6"/>
    </row>
    <row r="30" spans="1:21" x14ac:dyDescent="0.2">
      <c r="A30" s="15">
        <v>13</v>
      </c>
      <c r="B30" s="33" t="s">
        <v>25</v>
      </c>
      <c r="C30" s="31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  <c r="U30" s="36"/>
    </row>
    <row r="31" spans="1:21" x14ac:dyDescent="0.2">
      <c r="A31" s="15">
        <v>14</v>
      </c>
      <c r="B31" s="33" t="s">
        <v>25</v>
      </c>
      <c r="C31" s="31" t="s">
        <v>42</v>
      </c>
      <c r="D31" s="16" t="s">
        <v>37</v>
      </c>
      <c r="E31" s="17" t="s">
        <v>28</v>
      </c>
      <c r="F31" s="17" t="s">
        <v>29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6"/>
    </row>
    <row r="32" spans="1:21" x14ac:dyDescent="0.2">
      <c r="A32" s="15">
        <v>15</v>
      </c>
      <c r="B32" s="33" t="s">
        <v>25</v>
      </c>
      <c r="C32" s="31" t="s">
        <v>43</v>
      </c>
      <c r="D32" s="16" t="s">
        <v>27</v>
      </c>
      <c r="E32" s="17" t="s">
        <v>28</v>
      </c>
      <c r="F32" s="17" t="s">
        <v>29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6"/>
    </row>
    <row r="33" spans="1:21" x14ac:dyDescent="0.2">
      <c r="A33" s="15">
        <v>16</v>
      </c>
      <c r="B33" s="33" t="s">
        <v>25</v>
      </c>
      <c r="C33" s="31" t="s">
        <v>44</v>
      </c>
      <c r="D33" s="16" t="s">
        <v>37</v>
      </c>
      <c r="E33" s="17" t="s">
        <v>28</v>
      </c>
      <c r="F33" s="17" t="s">
        <v>29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6"/>
    </row>
    <row r="34" spans="1:21" x14ac:dyDescent="0.2">
      <c r="A34" s="15">
        <v>17</v>
      </c>
      <c r="B34" s="33" t="s">
        <v>25</v>
      </c>
      <c r="C34" s="31" t="s">
        <v>45</v>
      </c>
      <c r="D34" s="16" t="s">
        <v>27</v>
      </c>
      <c r="E34" s="17" t="s">
        <v>28</v>
      </c>
      <c r="F34" s="17" t="s">
        <v>29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6"/>
    </row>
    <row r="35" spans="1:21" x14ac:dyDescent="0.2">
      <c r="A35" s="15">
        <v>18</v>
      </c>
      <c r="B35" s="33" t="s">
        <v>25</v>
      </c>
      <c r="C35" s="31" t="s">
        <v>46</v>
      </c>
      <c r="D35" s="16" t="s">
        <v>37</v>
      </c>
      <c r="E35" s="17" t="s">
        <v>28</v>
      </c>
      <c r="F35" s="17" t="s">
        <v>29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6"/>
    </row>
    <row r="36" spans="1:21" x14ac:dyDescent="0.2">
      <c r="A36" s="15">
        <v>19</v>
      </c>
      <c r="B36" s="33" t="s">
        <v>25</v>
      </c>
      <c r="C36" s="31" t="s">
        <v>66</v>
      </c>
      <c r="D36" s="16" t="s">
        <v>27</v>
      </c>
      <c r="E36" s="17" t="s">
        <v>28</v>
      </c>
      <c r="F36" s="17" t="s">
        <v>29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18000</v>
      </c>
      <c r="U36" s="36"/>
    </row>
    <row r="37" spans="1:21" x14ac:dyDescent="0.2">
      <c r="A37" s="15">
        <v>20</v>
      </c>
      <c r="B37" s="33" t="s">
        <v>75</v>
      </c>
      <c r="C37" s="31" t="s">
        <v>73</v>
      </c>
      <c r="D37" s="16" t="s">
        <v>72</v>
      </c>
      <c r="E37" s="17" t="s">
        <v>28</v>
      </c>
      <c r="F37" s="17" t="s">
        <v>29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3955.51</v>
      </c>
      <c r="R37" s="18">
        <f>0+Q37</f>
        <v>3955.51</v>
      </c>
      <c r="S37" s="18">
        <f t="shared" si="2"/>
        <v>0</v>
      </c>
      <c r="T37" s="19">
        <f t="shared" ref="T37:T42" si="4">G37-R37</f>
        <v>22044.489999999998</v>
      </c>
      <c r="U37" s="36"/>
    </row>
    <row r="38" spans="1:21" x14ac:dyDescent="0.2">
      <c r="A38" s="15">
        <v>21</v>
      </c>
      <c r="B38" s="33" t="s">
        <v>75</v>
      </c>
      <c r="C38" s="31" t="s">
        <v>74</v>
      </c>
      <c r="D38" s="16" t="s">
        <v>72</v>
      </c>
      <c r="E38" s="17" t="s">
        <v>28</v>
      </c>
      <c r="F38" s="17" t="s">
        <v>29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 t="shared" si="4"/>
        <v>26000</v>
      </c>
      <c r="U38" s="36"/>
    </row>
    <row r="39" spans="1:21" x14ac:dyDescent="0.2">
      <c r="A39" s="15">
        <v>22</v>
      </c>
      <c r="B39" s="33" t="s">
        <v>75</v>
      </c>
      <c r="C39" s="31" t="s">
        <v>71</v>
      </c>
      <c r="D39" s="16" t="s">
        <v>72</v>
      </c>
      <c r="E39" s="17" t="s">
        <v>28</v>
      </c>
      <c r="F39" s="17" t="s">
        <v>29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 t="shared" si="4"/>
        <v>26000</v>
      </c>
      <c r="U39" s="36"/>
    </row>
    <row r="40" spans="1:21" x14ac:dyDescent="0.2">
      <c r="A40" s="15">
        <v>23</v>
      </c>
      <c r="B40" s="33" t="s">
        <v>75</v>
      </c>
      <c r="C40" s="31" t="s">
        <v>78</v>
      </c>
      <c r="D40" s="16" t="s">
        <v>72</v>
      </c>
      <c r="E40" s="17" t="s">
        <v>28</v>
      </c>
      <c r="F40" s="17" t="s">
        <v>29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 t="shared" si="4"/>
        <v>18000</v>
      </c>
      <c r="U40" s="36"/>
    </row>
    <row r="41" spans="1:21" x14ac:dyDescent="0.2">
      <c r="A41" s="15">
        <v>24</v>
      </c>
      <c r="B41" s="33" t="s">
        <v>75</v>
      </c>
      <c r="C41" s="31" t="s">
        <v>77</v>
      </c>
      <c r="D41" s="16" t="s">
        <v>72</v>
      </c>
      <c r="E41" s="17" t="s">
        <v>28</v>
      </c>
      <c r="F41" s="17" t="s">
        <v>29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4"/>
        <v>18000</v>
      </c>
      <c r="U41" s="36"/>
    </row>
    <row r="42" spans="1:21" x14ac:dyDescent="0.2">
      <c r="A42" s="15">
        <v>25</v>
      </c>
      <c r="B42" s="33" t="s">
        <v>75</v>
      </c>
      <c r="C42" s="31" t="s">
        <v>79</v>
      </c>
      <c r="D42" s="16" t="s">
        <v>27</v>
      </c>
      <c r="E42" s="17" t="s">
        <v>28</v>
      </c>
      <c r="F42" s="17" t="s">
        <v>29</v>
      </c>
      <c r="G42" s="18">
        <v>14547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>
        <f t="shared" si="4"/>
        <v>14547</v>
      </c>
      <c r="U42" s="36"/>
    </row>
    <row r="43" spans="1:21" x14ac:dyDescent="0.2">
      <c r="A43" s="15">
        <v>26</v>
      </c>
      <c r="B43" s="34" t="s">
        <v>47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1"/>
      <c r="U43" s="36"/>
    </row>
    <row r="44" spans="1:21" x14ac:dyDescent="0.2">
      <c r="A44" s="15">
        <v>27</v>
      </c>
      <c r="B44" s="35" t="s">
        <v>48</v>
      </c>
      <c r="C44" s="31" t="s">
        <v>49</v>
      </c>
      <c r="D44" s="16" t="s">
        <v>50</v>
      </c>
      <c r="E44" s="17" t="s">
        <v>28</v>
      </c>
      <c r="F44" s="17" t="s">
        <v>29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6"/>
    </row>
    <row r="45" spans="1:21" x14ac:dyDescent="0.2">
      <c r="A45" s="15">
        <v>28</v>
      </c>
      <c r="B45" s="35" t="s">
        <v>48</v>
      </c>
      <c r="C45" s="31" t="s">
        <v>51</v>
      </c>
      <c r="D45" s="16" t="s">
        <v>27</v>
      </c>
      <c r="E45" s="17" t="s">
        <v>28</v>
      </c>
      <c r="F45" s="17" t="s">
        <v>29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6"/>
    </row>
    <row r="46" spans="1:21" x14ac:dyDescent="0.2">
      <c r="A46" s="15">
        <v>29</v>
      </c>
      <c r="B46" s="35" t="s">
        <v>48</v>
      </c>
      <c r="C46" s="31" t="s">
        <v>52</v>
      </c>
      <c r="D46" s="16" t="s">
        <v>27</v>
      </c>
      <c r="E46" s="17" t="s">
        <v>28</v>
      </c>
      <c r="F46" s="17" t="s">
        <v>29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6"/>
    </row>
    <row r="47" spans="1:21" x14ac:dyDescent="0.2">
      <c r="A47" s="15">
        <v>30</v>
      </c>
      <c r="B47" s="35" t="s">
        <v>68</v>
      </c>
      <c r="C47" s="31" t="s">
        <v>70</v>
      </c>
      <c r="D47" s="16" t="s">
        <v>27</v>
      </c>
      <c r="E47" s="17" t="s">
        <v>28</v>
      </c>
      <c r="F47" s="17" t="s">
        <v>29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6"/>
    </row>
    <row r="48" spans="1:21" x14ac:dyDescent="0.2">
      <c r="A48" s="15">
        <v>31</v>
      </c>
      <c r="B48" s="34" t="s">
        <v>53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1"/>
      <c r="U48" s="36"/>
    </row>
    <row r="49" spans="1:21" x14ac:dyDescent="0.2">
      <c r="A49" s="15">
        <v>32</v>
      </c>
      <c r="B49" s="35" t="s">
        <v>48</v>
      </c>
      <c r="C49" s="31" t="s">
        <v>54</v>
      </c>
      <c r="D49" s="16" t="s">
        <v>27</v>
      </c>
      <c r="E49" s="17" t="s">
        <v>28</v>
      </c>
      <c r="F49" s="17" t="s">
        <v>29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6"/>
    </row>
    <row r="50" spans="1:21" x14ac:dyDescent="0.2">
      <c r="A50" s="15">
        <v>33</v>
      </c>
      <c r="B50" s="35" t="s">
        <v>48</v>
      </c>
      <c r="C50" s="31" t="s">
        <v>55</v>
      </c>
      <c r="D50" s="16" t="s">
        <v>27</v>
      </c>
      <c r="E50" s="17" t="s">
        <v>28</v>
      </c>
      <c r="F50" s="17" t="s">
        <v>29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6"/>
    </row>
    <row r="51" spans="1:21" x14ac:dyDescent="0.2">
      <c r="A51" s="15">
        <v>34</v>
      </c>
      <c r="B51" s="34" t="s">
        <v>56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1"/>
      <c r="U51" s="36"/>
    </row>
    <row r="52" spans="1:21" x14ac:dyDescent="0.2">
      <c r="A52" s="15">
        <v>35</v>
      </c>
      <c r="B52" s="35" t="s">
        <v>48</v>
      </c>
      <c r="C52" s="31" t="s">
        <v>57</v>
      </c>
      <c r="D52" s="16" t="s">
        <v>27</v>
      </c>
      <c r="E52" s="17" t="s">
        <v>28</v>
      </c>
      <c r="F52" s="17" t="s">
        <v>29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6"/>
    </row>
    <row r="53" spans="1:21" x14ac:dyDescent="0.2">
      <c r="A53" s="15">
        <v>36</v>
      </c>
      <c r="B53" s="35" t="s">
        <v>48</v>
      </c>
      <c r="C53" s="31" t="s">
        <v>58</v>
      </c>
      <c r="D53" s="16" t="s">
        <v>27</v>
      </c>
      <c r="E53" s="17" t="s">
        <v>28</v>
      </c>
      <c r="F53" s="17" t="s">
        <v>29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6"/>
    </row>
    <row r="54" spans="1:21" x14ac:dyDescent="0.2">
      <c r="A54" s="15">
        <v>37</v>
      </c>
      <c r="B54" s="35" t="s">
        <v>48</v>
      </c>
      <c r="C54" s="31" t="s">
        <v>59</v>
      </c>
      <c r="D54" s="16" t="s">
        <v>27</v>
      </c>
      <c r="E54" s="17" t="s">
        <v>28</v>
      </c>
      <c r="F54" s="17" t="s">
        <v>29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6"/>
    </row>
    <row r="55" spans="1:21" x14ac:dyDescent="0.2">
      <c r="A55" s="15">
        <v>38</v>
      </c>
      <c r="B55" s="35" t="s">
        <v>48</v>
      </c>
      <c r="C55" s="31" t="s">
        <v>60</v>
      </c>
      <c r="D55" s="16" t="s">
        <v>27</v>
      </c>
      <c r="E55" s="17" t="s">
        <v>28</v>
      </c>
      <c r="F55" s="17" t="s">
        <v>29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6"/>
    </row>
    <row r="56" spans="1:21" x14ac:dyDescent="0.2">
      <c r="A56" s="15">
        <v>39</v>
      </c>
      <c r="B56" s="34" t="s">
        <v>61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1"/>
      <c r="U56" s="36"/>
    </row>
    <row r="57" spans="1:21" x14ac:dyDescent="0.2">
      <c r="A57" s="15">
        <v>40</v>
      </c>
      <c r="B57" s="35" t="s">
        <v>68</v>
      </c>
      <c r="C57" s="31" t="s">
        <v>80</v>
      </c>
      <c r="D57" s="16" t="s">
        <v>27</v>
      </c>
      <c r="E57" s="17" t="s">
        <v>28</v>
      </c>
      <c r="F57" s="17" t="s">
        <v>29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ref="P57:P58" si="5">J57+K57+L57+M57+N57</f>
        <v>0</v>
      </c>
      <c r="Q57" s="18"/>
      <c r="R57" s="18"/>
      <c r="S57" s="18">
        <f t="shared" ref="S57:S58" si="6">+N57+L57+K57</f>
        <v>0</v>
      </c>
      <c r="T57" s="19">
        <f t="shared" ref="T57:T58" si="7">G57</f>
        <v>14547</v>
      </c>
      <c r="U57" s="36"/>
    </row>
    <row r="58" spans="1:21" ht="15" x14ac:dyDescent="0.25">
      <c r="A58" s="15">
        <v>41</v>
      </c>
      <c r="B58" s="35" t="s">
        <v>68</v>
      </c>
      <c r="C58" s="31" t="s">
        <v>81</v>
      </c>
      <c r="D58" s="16" t="s">
        <v>27</v>
      </c>
      <c r="E58" s="17" t="s">
        <v>28</v>
      </c>
      <c r="F58" s="17" t="s">
        <v>29</v>
      </c>
      <c r="G58" s="18">
        <v>14547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 t="shared" si="5"/>
        <v>0</v>
      </c>
      <c r="Q58" s="18"/>
      <c r="R58" s="18"/>
      <c r="S58" s="18">
        <f t="shared" si="6"/>
        <v>0</v>
      </c>
      <c r="T58" s="19">
        <f t="shared" si="7"/>
        <v>14547</v>
      </c>
      <c r="U58" s="26"/>
    </row>
    <row r="59" spans="1:21" x14ac:dyDescent="0.2">
      <c r="A59" s="15">
        <v>42</v>
      </c>
      <c r="B59" s="35" t="s">
        <v>68</v>
      </c>
      <c r="C59" s="31" t="s">
        <v>67</v>
      </c>
      <c r="D59" s="16" t="s">
        <v>27</v>
      </c>
      <c r="E59" s="17" t="s">
        <v>28</v>
      </c>
      <c r="F59" s="17" t="s">
        <v>29</v>
      </c>
      <c r="G59" s="18">
        <v>18000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>J59+K59+L59+M59+N59</f>
        <v>0</v>
      </c>
      <c r="Q59" s="18">
        <v>0</v>
      </c>
      <c r="R59" s="18">
        <f>+J59+M59+O59+Q59+H59+I59</f>
        <v>0</v>
      </c>
      <c r="S59" s="18">
        <f>+N59+L59+K59</f>
        <v>0</v>
      </c>
      <c r="T59" s="19">
        <f>G59</f>
        <v>18000</v>
      </c>
    </row>
    <row r="60" spans="1:21" x14ac:dyDescent="0.2">
      <c r="A60" s="22"/>
      <c r="B60" s="32"/>
      <c r="C60" s="23"/>
      <c r="D60" s="23"/>
      <c r="E60" s="46" t="s">
        <v>62</v>
      </c>
      <c r="F60" s="46"/>
      <c r="G60" s="24">
        <f>SUM(G18:G59)</f>
        <v>730001</v>
      </c>
      <c r="H60" s="24">
        <f t="shared" ref="H60:P60" si="8">SUM(H18:H57)</f>
        <v>0</v>
      </c>
      <c r="I60" s="24">
        <f t="shared" si="8"/>
        <v>0</v>
      </c>
      <c r="J60" s="24">
        <f t="shared" si="8"/>
        <v>0</v>
      </c>
      <c r="K60" s="24">
        <f t="shared" si="8"/>
        <v>0</v>
      </c>
      <c r="L60" s="24">
        <f t="shared" si="8"/>
        <v>0</v>
      </c>
      <c r="M60" s="24">
        <f t="shared" si="8"/>
        <v>0</v>
      </c>
      <c r="N60" s="24">
        <f t="shared" si="8"/>
        <v>0</v>
      </c>
      <c r="O60" s="24">
        <f t="shared" si="8"/>
        <v>0</v>
      </c>
      <c r="P60" s="24">
        <f t="shared" si="8"/>
        <v>0</v>
      </c>
      <c r="Q60" s="24">
        <f>SUM(Q18:Q59)</f>
        <v>3955.51</v>
      </c>
      <c r="R60" s="24">
        <f>SUM(R18:R59)</f>
        <v>3955.51</v>
      </c>
      <c r="S60" s="24">
        <f>SUM(S18:S57)</f>
        <v>0</v>
      </c>
      <c r="T60" s="24">
        <f>SUM(T18:T59)</f>
        <v>726045.49</v>
      </c>
    </row>
  </sheetData>
  <mergeCells count="23">
    <mergeCell ref="R15:R16"/>
    <mergeCell ref="S15:S16"/>
    <mergeCell ref="E60:F60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conditionalFormatting sqref="C1:C1048576">
    <cfRule type="duplicateValues" dxfId="4" priority="3"/>
    <cfRule type="duplicateValues" dxfId="3" priority="4"/>
  </conditionalFormatting>
  <conditionalFormatting sqref="C18:C59">
    <cfRule type="duplicateValues" dxfId="2" priority="5"/>
  </conditionalFormatting>
  <conditionalFormatting sqref="C60">
    <cfRule type="duplicateValues" dxfId="1" priority="2"/>
  </conditionalFormatting>
  <conditionalFormatting sqref="V1:V1048576 C1:C1048576">
    <cfRule type="duplicateValues" dxfId="0" priority="1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2024-12-08T14:33:56Z</dcterms:modified>
</cp:coreProperties>
</file>